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GeM\Ablage\Kommunikation - digital\1 Ablage Newweb\1 deutsch\1 Gemeinden\5 Arbeitshilfen\1 Gemeinderecht\1 Personalrecht\"/>
    </mc:Choice>
  </mc:AlternateContent>
  <bookViews>
    <workbookView xWindow="0" yWindow="0" windowWidth="28800" windowHeight="11652"/>
  </bookViews>
  <sheets>
    <sheet name="Tabelle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6" i="1" l="1"/>
  <c r="N18" i="1"/>
  <c r="S42" i="1"/>
  <c r="L50" i="1"/>
  <c r="L57" i="1" s="1"/>
  <c r="P44" i="1"/>
  <c r="O44" i="1"/>
  <c r="N40" i="1"/>
  <c r="N38" i="1"/>
  <c r="N36" i="1"/>
  <c r="N34" i="1"/>
  <c r="N32" i="1"/>
  <c r="N30" i="1"/>
  <c r="N28" i="1"/>
  <c r="N26" i="1"/>
  <c r="N24" i="1"/>
  <c r="N22" i="1"/>
  <c r="N20" i="1"/>
  <c r="L52" i="1" l="1"/>
  <c r="L54" i="1" s="1"/>
  <c r="N42" i="1"/>
</calcChain>
</file>

<file path=xl/sharedStrings.xml><?xml version="1.0" encoding="utf-8"?>
<sst xmlns="http://schemas.openxmlformats.org/spreadsheetml/2006/main" count="32" uniqueCount="29">
  <si>
    <t>Personal-Nr. und Anstellungs-Nr.</t>
  </si>
  <si>
    <t>Jahr</t>
  </si>
  <si>
    <t>Visum/Datum</t>
  </si>
  <si>
    <t>Gültigkeitsdatum</t>
  </si>
  <si>
    <t>Name</t>
  </si>
  <si>
    <t>Vorname</t>
  </si>
  <si>
    <t>Ferienkürzung infolge Krankheit oder Unfalll</t>
  </si>
  <si>
    <t>bei Mitarbeitenden im Stundenlohn</t>
  </si>
  <si>
    <t>Jahrgang</t>
  </si>
  <si>
    <t>Gehaltsklasse und Gehaltsstufe</t>
  </si>
  <si>
    <t>von</t>
  </si>
  <si>
    <t>bis</t>
  </si>
  <si>
    <t>Prozent AUF</t>
  </si>
  <si>
    <t>Anzahl Tage</t>
  </si>
  <si>
    <t>Total Std.</t>
  </si>
  <si>
    <t>Monatsgehalt bei 100 Prozent</t>
  </si>
  <si>
    <t>Monatsgehalt bei 100 % inkl. 13. MG</t>
  </si>
  <si>
    <t>Monatsstunden bei 100 %:</t>
  </si>
  <si>
    <t>Alter</t>
  </si>
  <si>
    <t>Ferienentschädigung pro Std. inkl. 13. MG</t>
  </si>
  <si>
    <t>Ansatz der Ferienentschädigung</t>
  </si>
  <si>
    <t>0 - 49-jährig</t>
  </si>
  <si>
    <t>50 - 59-jährig</t>
  </si>
  <si>
    <t>ab 60-jährig</t>
  </si>
  <si>
    <t>%</t>
  </si>
  <si>
    <t>Total Abwesenheit</t>
  </si>
  <si>
    <t>Ferienkürzung inkl. 13. Monatsgehalt</t>
  </si>
  <si>
    <t>* Stand 2022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</si>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</sst>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00"/>
    <numFmt numFmtId="169" formatCode="0.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sz val="10.5"/>
      <name val="Arial"/>
      <family val="2"/>
    </font>
    <font>
      <sz val="12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8.5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0.5"/>
      <name val="Arial"/>
      <family val="2"/>
      <scheme val="minor"/>
    </font>
    <font>
      <i/>
      <sz val="8.5"/>
      <color theme="1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49">
    <xf numFmtId="0" fontId="0" fillId="0" borderId="0"/>
    <xf numFmtId="165" fontId="2" fillId="0" borderId="0" applyFont="0" applyFill="0" applyBorder="0" applyAlignment="0" applyProtection="0"/>
    <xf numFmtId="166" fontId="4" fillId="0" borderId="0" applyFill="0" applyBorder="0" applyAlignment="0" applyProtection="0"/>
    <xf numFmtId="167" fontId="4" fillId="0" borderId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6" fillId="29" borderId="0" applyNumberFormat="0" applyBorder="0" applyAlignment="0" applyProtection="0"/>
    <xf numFmtId="0" fontId="18" fillId="31" borderId="0" applyNumberFormat="0" applyBorder="0" applyAlignment="0" applyProtection="0"/>
    <xf numFmtId="0" fontId="17" fillId="30" borderId="0" applyNumberFormat="0" applyBorder="0" applyAlignment="0" applyProtection="0"/>
    <xf numFmtId="0" fontId="4" fillId="32" borderId="1" applyNumberFormat="0" applyAlignment="0" applyProtection="0"/>
    <xf numFmtId="0" fontId="5" fillId="2" borderId="2" applyNumberFormat="0" applyAlignment="0" applyProtection="0"/>
    <xf numFmtId="0" fontId="19" fillId="2" borderId="1" applyNumberFormat="0" applyAlignment="0" applyProtection="0"/>
    <xf numFmtId="0" fontId="7" fillId="0" borderId="3" applyNumberFormat="0" applyFill="0" applyAlignment="0" applyProtection="0"/>
    <xf numFmtId="0" fontId="9" fillId="3" borderId="4" applyNumberFormat="0" applyAlignment="0" applyProtection="0"/>
    <xf numFmtId="0" fontId="8" fillId="0" borderId="0" applyNumberFormat="0" applyFill="0" applyBorder="0" applyAlignment="0" applyProtection="0"/>
    <xf numFmtId="0" fontId="4" fillId="28" borderId="5" applyNumberFormat="0" applyAlignment="0" applyProtection="0"/>
    <xf numFmtId="0" fontId="6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4" fillId="27" borderId="0" applyNumberFormat="0" applyBorder="0" applyAlignment="0" applyProtection="0"/>
    <xf numFmtId="4" fontId="4" fillId="0" borderId="0" applyFont="0" applyFill="0" applyBorder="0" applyProtection="0"/>
    <xf numFmtId="0" fontId="1" fillId="0" borderId="0"/>
  </cellStyleXfs>
  <cellXfs count="77">
    <xf numFmtId="0" fontId="0" fillId="0" borderId="0" xfId="0"/>
    <xf numFmtId="0" fontId="24" fillId="33" borderId="0" xfId="0" applyFont="1" applyFill="1" applyBorder="1" applyAlignment="1" applyProtection="1">
      <alignment horizontal="left" vertical="center"/>
    </xf>
    <xf numFmtId="0" fontId="25" fillId="33" borderId="0" xfId="0" applyFont="1" applyFill="1" applyBorder="1" applyAlignment="1" applyProtection="1">
      <alignment horizontal="left" vertical="center"/>
    </xf>
    <xf numFmtId="0" fontId="25" fillId="33" borderId="0" xfId="0" applyFont="1" applyFill="1" applyBorder="1" applyAlignment="1" applyProtection="1">
      <alignment vertical="center"/>
    </xf>
    <xf numFmtId="0" fontId="26" fillId="33" borderId="0" xfId="0" applyFont="1" applyFill="1" applyBorder="1" applyAlignment="1" applyProtection="1">
      <alignment vertical="center"/>
    </xf>
    <xf numFmtId="0" fontId="4" fillId="33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8" fontId="20" fillId="33" borderId="0" xfId="48" applyNumberFormat="1" applyFont="1" applyFill="1" applyBorder="1" applyAlignment="1" applyProtection="1">
      <alignment vertical="center"/>
    </xf>
    <xf numFmtId="0" fontId="4" fillId="33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49" fontId="4" fillId="33" borderId="0" xfId="0" applyNumberFormat="1" applyFont="1" applyFill="1" applyBorder="1" applyAlignment="1" applyProtection="1">
      <alignment horizontal="center" vertical="center"/>
    </xf>
    <xf numFmtId="0" fontId="22" fillId="33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left" vertical="center"/>
    </xf>
    <xf numFmtId="0" fontId="23" fillId="33" borderId="0" xfId="0" applyFont="1" applyFill="1" applyBorder="1" applyAlignment="1" applyProtection="1">
      <alignment horizontal="left" vertical="center"/>
    </xf>
    <xf numFmtId="0" fontId="4" fillId="33" borderId="0" xfId="0" applyFont="1" applyFill="1" applyBorder="1" applyAlignment="1" applyProtection="1">
      <alignment horizontal="center" vertical="center"/>
    </xf>
    <xf numFmtId="0" fontId="22" fillId="33" borderId="0" xfId="0" applyFont="1" applyFill="1" applyBorder="1" applyAlignment="1" applyProtection="1">
      <alignment horizontal="left" vertical="center"/>
    </xf>
    <xf numFmtId="0" fontId="22" fillId="33" borderId="0" xfId="0" applyFont="1" applyFill="1" applyBorder="1" applyAlignment="1" applyProtection="1">
      <alignment vertical="center"/>
    </xf>
    <xf numFmtId="0" fontId="4" fillId="33" borderId="0" xfId="0" applyFont="1" applyFill="1" applyBorder="1" applyAlignment="1" applyProtection="1">
      <alignment horizontal="left" vertical="center"/>
    </xf>
    <xf numFmtId="0" fontId="26" fillId="33" borderId="0" xfId="0" applyFont="1" applyFill="1" applyBorder="1" applyAlignment="1" applyProtection="1">
      <alignment horizontal="left" vertical="center"/>
    </xf>
    <xf numFmtId="49" fontId="4" fillId="34" borderId="0" xfId="0" applyNumberFormat="1" applyFont="1" applyFill="1" applyBorder="1" applyAlignment="1" applyProtection="1">
      <alignment horizontal="left" vertical="center"/>
      <protection locked="0"/>
    </xf>
    <xf numFmtId="0" fontId="25" fillId="33" borderId="0" xfId="0" applyFont="1" applyFill="1" applyBorder="1" applyAlignment="1" applyProtection="1">
      <alignment horizontal="left" vertical="top"/>
    </xf>
    <xf numFmtId="168" fontId="20" fillId="0" borderId="0" xfId="48" applyNumberFormat="1" applyFont="1" applyFill="1" applyBorder="1" applyAlignment="1" applyProtection="1">
      <alignment vertical="center"/>
    </xf>
    <xf numFmtId="0" fontId="10" fillId="33" borderId="0" xfId="0" applyFont="1" applyFill="1" applyBorder="1" applyAlignment="1" applyProtection="1">
      <alignment vertical="center"/>
    </xf>
    <xf numFmtId="0" fontId="10" fillId="33" borderId="0" xfId="0" applyFont="1" applyFill="1" applyBorder="1" applyAlignment="1" applyProtection="1">
      <alignment horizontal="center" vertical="center"/>
    </xf>
    <xf numFmtId="0" fontId="22" fillId="33" borderId="0" xfId="0" applyFont="1" applyFill="1" applyBorder="1" applyAlignment="1" applyProtection="1">
      <alignment horizontal="center" vertical="center"/>
    </xf>
    <xf numFmtId="0" fontId="27" fillId="33" borderId="0" xfId="0" applyFont="1" applyFill="1" applyBorder="1" applyAlignment="1" applyProtection="1">
      <alignment horizontal="right" vertical="center"/>
    </xf>
    <xf numFmtId="0" fontId="4" fillId="33" borderId="8" xfId="0" applyFont="1" applyFill="1" applyBorder="1" applyAlignment="1" applyProtection="1">
      <alignment horizontal="left" vertical="center"/>
    </xf>
    <xf numFmtId="0" fontId="4" fillId="33" borderId="8" xfId="0" applyFont="1" applyFill="1" applyBorder="1" applyAlignment="1" applyProtection="1">
      <alignment horizontal="center" vertical="center"/>
    </xf>
    <xf numFmtId="0" fontId="4" fillId="33" borderId="8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vertical="center"/>
    </xf>
    <xf numFmtId="168" fontId="20" fillId="33" borderId="0" xfId="48" applyNumberFormat="1" applyFont="1" applyFill="1" applyBorder="1" applyAlignment="1" applyProtection="1">
      <alignment horizontal="center" vertical="center"/>
    </xf>
    <xf numFmtId="49" fontId="4" fillId="33" borderId="0" xfId="0" applyNumberFormat="1" applyFont="1" applyFill="1" applyBorder="1" applyAlignment="1" applyProtection="1">
      <alignment vertical="center"/>
    </xf>
    <xf numFmtId="49" fontId="4" fillId="33" borderId="0" xfId="0" applyNumberFormat="1" applyFont="1" applyFill="1" applyBorder="1" applyAlignment="1" applyProtection="1">
      <alignment horizontal="left" vertical="center"/>
    </xf>
    <xf numFmtId="2" fontId="4" fillId="33" borderId="0" xfId="0" applyNumberFormat="1" applyFont="1" applyFill="1" applyBorder="1" applyAlignment="1" applyProtection="1">
      <alignment vertical="center"/>
    </xf>
    <xf numFmtId="49" fontId="4" fillId="33" borderId="8" xfId="0" applyNumberFormat="1" applyFont="1" applyFill="1" applyBorder="1" applyAlignment="1" applyProtection="1">
      <alignment vertical="center"/>
    </xf>
    <xf numFmtId="0" fontId="4" fillId="33" borderId="0" xfId="0" applyNumberFormat="1" applyFont="1" applyFill="1" applyBorder="1" applyAlignment="1" applyProtection="1">
      <alignment horizontal="center" vertical="center"/>
    </xf>
    <xf numFmtId="49" fontId="22" fillId="33" borderId="0" xfId="0" applyNumberFormat="1" applyFont="1" applyFill="1" applyBorder="1" applyAlignment="1" applyProtection="1">
      <alignment vertical="center"/>
    </xf>
    <xf numFmtId="49" fontId="22" fillId="33" borderId="0" xfId="0" applyNumberFormat="1" applyFont="1" applyFill="1" applyBorder="1" applyAlignment="1" applyProtection="1">
      <alignment horizontal="center" vertical="center"/>
    </xf>
    <xf numFmtId="2" fontId="22" fillId="33" borderId="0" xfId="0" applyNumberFormat="1" applyFont="1" applyFill="1" applyBorder="1" applyAlignment="1" applyProtection="1">
      <alignment vertical="center"/>
    </xf>
    <xf numFmtId="2" fontId="4" fillId="33" borderId="0" xfId="0" applyNumberFormat="1" applyFont="1" applyFill="1" applyBorder="1" applyAlignment="1" applyProtection="1">
      <alignment horizontal="center" vertical="center"/>
    </xf>
    <xf numFmtId="0" fontId="4" fillId="33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23" fillId="33" borderId="0" xfId="0" applyFont="1" applyFill="1" applyBorder="1" applyAlignment="1" applyProtection="1">
      <alignment horizontal="left" vertical="center"/>
    </xf>
    <xf numFmtId="0" fontId="22" fillId="33" borderId="0" xfId="0" applyFont="1" applyFill="1" applyBorder="1" applyAlignment="1" applyProtection="1">
      <alignment horizontal="left" vertical="center"/>
    </xf>
    <xf numFmtId="14" fontId="22" fillId="34" borderId="0" xfId="0" applyNumberFormat="1" applyFont="1" applyFill="1" applyBorder="1" applyAlignment="1" applyProtection="1">
      <alignment vertical="center"/>
      <protection locked="0"/>
    </xf>
    <xf numFmtId="49" fontId="22" fillId="34" borderId="0" xfId="0" applyNumberFormat="1" applyFont="1" applyFill="1" applyBorder="1" applyAlignment="1" applyProtection="1">
      <alignment vertical="center"/>
      <protection locked="0"/>
    </xf>
    <xf numFmtId="49" fontId="22" fillId="33" borderId="0" xfId="0" applyNumberFormat="1" applyFont="1" applyFill="1" applyBorder="1" applyAlignment="1" applyProtection="1">
      <alignment vertical="center"/>
      <protection locked="0"/>
    </xf>
    <xf numFmtId="168" fontId="22" fillId="33" borderId="0" xfId="0" applyNumberFormat="1" applyFont="1" applyFill="1" applyBorder="1" applyAlignment="1" applyProtection="1">
      <alignment vertical="center"/>
      <protection locked="0"/>
    </xf>
    <xf numFmtId="49" fontId="4" fillId="33" borderId="0" xfId="0" applyNumberFormat="1" applyFont="1" applyFill="1" applyBorder="1" applyAlignment="1" applyProtection="1">
      <alignment horizontal="left" vertical="center"/>
    </xf>
    <xf numFmtId="2" fontId="22" fillId="33" borderId="0" xfId="0" applyNumberFormat="1" applyFont="1" applyFill="1" applyBorder="1" applyAlignment="1" applyProtection="1">
      <alignment horizontal="right" vertical="center"/>
    </xf>
    <xf numFmtId="2" fontId="10" fillId="31" borderId="0" xfId="0" applyNumberFormat="1" applyFont="1" applyFill="1" applyBorder="1" applyAlignment="1" applyProtection="1">
      <alignment horizontal="right" vertical="center"/>
    </xf>
    <xf numFmtId="0" fontId="4" fillId="34" borderId="0" xfId="0" applyFont="1" applyFill="1" applyBorder="1" applyAlignment="1" applyProtection="1">
      <alignment horizontal="center" vertical="center"/>
      <protection locked="0"/>
    </xf>
    <xf numFmtId="14" fontId="4" fillId="34" borderId="0" xfId="0" applyNumberFormat="1" applyFont="1" applyFill="1" applyBorder="1" applyAlignment="1" applyProtection="1">
      <alignment horizontal="center" vertical="center"/>
      <protection locked="0"/>
    </xf>
    <xf numFmtId="9" fontId="4" fillId="34" borderId="0" xfId="0" applyNumberFormat="1" applyFont="1" applyFill="1" applyBorder="1" applyAlignment="1" applyProtection="1">
      <alignment horizontal="right" vertical="center"/>
      <protection locked="0"/>
    </xf>
    <xf numFmtId="0" fontId="4" fillId="34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10" fillId="35" borderId="0" xfId="0" applyFont="1" applyFill="1" applyBorder="1" applyAlignment="1" applyProtection="1">
      <alignment horizontal="center" vertical="center"/>
    </xf>
    <xf numFmtId="0" fontId="10" fillId="35" borderId="0" xfId="0" applyFont="1" applyFill="1" applyBorder="1" applyAlignment="1" applyProtection="1">
      <alignment horizontal="left" vertical="center"/>
    </xf>
    <xf numFmtId="2" fontId="4" fillId="34" borderId="0" xfId="0" applyNumberFormat="1" applyFont="1" applyFill="1" applyBorder="1" applyAlignment="1" applyProtection="1">
      <alignment vertical="center"/>
      <protection locked="0"/>
    </xf>
    <xf numFmtId="0" fontId="4" fillId="34" borderId="0" xfId="0" applyFont="1" applyFill="1" applyBorder="1" applyAlignment="1" applyProtection="1">
      <alignment horizontal="left" vertical="center"/>
      <protection locked="0"/>
    </xf>
    <xf numFmtId="2" fontId="23" fillId="33" borderId="0" xfId="0" applyNumberFormat="1" applyFont="1" applyFill="1" applyBorder="1" applyAlignment="1" applyProtection="1">
      <alignment horizontal="right" vertical="center"/>
    </xf>
    <xf numFmtId="0" fontId="23" fillId="33" borderId="0" xfId="0" applyFont="1" applyFill="1" applyBorder="1" applyAlignment="1" applyProtection="1">
      <alignment horizontal="left" vertical="center"/>
    </xf>
    <xf numFmtId="49" fontId="4" fillId="34" borderId="0" xfId="0" applyNumberFormat="1" applyFont="1" applyFill="1" applyBorder="1" applyAlignment="1" applyProtection="1">
      <alignment horizontal="left" vertical="center"/>
      <protection locked="0"/>
    </xf>
    <xf numFmtId="2" fontId="4" fillId="34" borderId="8" xfId="0" applyNumberFormat="1" applyFont="1" applyFill="1" applyBorder="1" applyAlignment="1" applyProtection="1">
      <alignment horizontal="right" vertical="center"/>
      <protection locked="0"/>
    </xf>
    <xf numFmtId="2" fontId="4" fillId="33" borderId="8" xfId="0" applyNumberFormat="1" applyFont="1" applyFill="1" applyBorder="1" applyAlignment="1" applyProtection="1">
      <alignment horizontal="right" vertical="center"/>
    </xf>
    <xf numFmtId="1" fontId="4" fillId="33" borderId="8" xfId="0" applyNumberFormat="1" applyFont="1" applyFill="1" applyBorder="1" applyAlignment="1" applyProtection="1">
      <alignment horizontal="right" vertical="center"/>
    </xf>
    <xf numFmtId="2" fontId="4" fillId="33" borderId="0" xfId="0" applyNumberFormat="1" applyFont="1" applyFill="1" applyBorder="1" applyAlignment="1" applyProtection="1">
      <alignment horizontal="center" vertical="center"/>
    </xf>
    <xf numFmtId="49" fontId="27" fillId="33" borderId="0" xfId="0" applyNumberFormat="1" applyFont="1" applyFill="1" applyBorder="1" applyAlignment="1" applyProtection="1">
      <alignment horizontal="right" vertical="center"/>
    </xf>
    <xf numFmtId="0" fontId="10" fillId="33" borderId="0" xfId="0" applyFont="1" applyFill="1" applyBorder="1" applyAlignment="1" applyProtection="1">
      <alignment horizontal="left" vertical="center"/>
    </xf>
    <xf numFmtId="169" fontId="10" fillId="33" borderId="0" xfId="0" applyNumberFormat="1" applyFont="1" applyFill="1" applyBorder="1" applyAlignment="1" applyProtection="1">
      <alignment horizontal="right" vertical="center"/>
    </xf>
    <xf numFmtId="2" fontId="10" fillId="33" borderId="0" xfId="0" applyNumberFormat="1" applyFont="1" applyFill="1" applyBorder="1" applyAlignment="1" applyProtection="1">
      <alignment vertical="center"/>
    </xf>
    <xf numFmtId="0" fontId="4" fillId="33" borderId="7" xfId="0" applyFont="1" applyFill="1" applyBorder="1" applyAlignment="1" applyProtection="1">
      <alignment horizontal="left" vertical="center"/>
    </xf>
    <xf numFmtId="0" fontId="4" fillId="33" borderId="9" xfId="0" applyFont="1" applyFill="1" applyBorder="1" applyAlignment="1" applyProtection="1">
      <alignment horizontal="left" vertical="center"/>
    </xf>
    <xf numFmtId="0" fontId="4" fillId="33" borderId="8" xfId="0" applyFont="1" applyFill="1" applyBorder="1" applyAlignment="1" applyProtection="1">
      <alignment horizontal="left" vertical="center"/>
    </xf>
    <xf numFmtId="0" fontId="10" fillId="31" borderId="0" xfId="0" applyFont="1" applyFill="1" applyBorder="1" applyAlignment="1" applyProtection="1">
      <alignment horizontal="left" vertical="center"/>
    </xf>
    <xf numFmtId="2" fontId="27" fillId="33" borderId="0" xfId="0" applyNumberFormat="1" applyFont="1" applyFill="1" applyBorder="1" applyAlignment="1" applyProtection="1">
      <alignment horizontal="right" vertical="center"/>
    </xf>
    <xf numFmtId="49" fontId="22" fillId="33" borderId="0" xfId="0" applyNumberFormat="1" applyFont="1" applyFill="1" applyBorder="1" applyAlignment="1" applyProtection="1">
      <alignment horizontal="left" vertical="center"/>
      <protection locked="0"/>
    </xf>
  </cellXfs>
  <cellStyles count="49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Standard 2" xfId="48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317062</xdr:colOff>
      <xdr:row>64</xdr:row>
      <xdr:rowOff>52552</xdr:rowOff>
    </xdr:from>
    <xdr:to>
      <xdr:col>18</xdr:col>
      <xdr:colOff>105104</xdr:colOff>
      <xdr:row>70</xdr:row>
      <xdr:rowOff>0</xdr:rowOff>
    </xdr:to>
    <xdr:sp macro="" textlink="">
      <xdr:nvSpPr>
        <xdr:cNvPr id="2" name="Textfeld 1"/>
        <xdr:cNvSpPr txBox="1"/>
      </xdr:nvSpPr>
      <xdr:spPr>
        <a:xfrm>
          <a:off x="317062" y="7829434"/>
          <a:ext cx="4561748" cy="6198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50" b="1">
              <a:latin typeface="Arial" panose="020B0604020202020204" pitchFamily="34" charset="0"/>
              <a:cs typeface="Arial" panose="020B0604020202020204" pitchFamily="34" charset="0"/>
            </a:rPr>
            <a:t>Hilfe zum Ausfüllen:</a:t>
          </a:r>
        </a:p>
        <a:p>
          <a:r>
            <a:rPr lang="de-CH" sz="850">
              <a:latin typeface="Arial" panose="020B0604020202020204" pitchFamily="34" charset="0"/>
              <a:cs typeface="Arial" panose="020B0604020202020204" pitchFamily="34" charset="0"/>
            </a:rPr>
            <a:t>1. alle grauen Felder ausfüllen</a:t>
          </a:r>
        </a:p>
        <a:p>
          <a:r>
            <a:rPr lang="de-CH" sz="850">
              <a:latin typeface="Arial" panose="020B0604020202020204" pitchFamily="34" charset="0"/>
              <a:cs typeface="Arial" panose="020B0604020202020204" pitchFamily="34" charset="0"/>
            </a:rPr>
            <a:t>2. Total-Std: Total der ausbezahlten Krankheitsstunden (ohne die gearbeiteten Stunden!)</a:t>
          </a:r>
        </a:p>
        <a:p>
          <a:r>
            <a:rPr lang="de-CH" sz="850">
              <a:latin typeface="Arial" panose="020B0604020202020204" pitchFamily="34" charset="0"/>
              <a:cs typeface="Arial" panose="020B0604020202020204" pitchFamily="34" charset="0"/>
            </a:rPr>
            <a:t>3. Monatsgehalt bei 100%: GK und GS gemäss Gehaltsklassentabelle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0"/>
  <sheetViews>
    <sheetView tabSelected="1" zoomScale="130" zoomScaleNormal="130" zoomScaleSheetLayoutView="145" workbookViewId="0">
      <selection activeCell="Y5" sqref="Y5"/>
    </sheetView>
  </sheetViews>
  <sheetFormatPr baseColWidth="10" defaultColWidth="11" defaultRowHeight="18" customHeight="1" x14ac:dyDescent="0.25"/>
  <cols>
    <col min="1" max="2" width="5.59765625" style="9" customWidth="1"/>
    <col min="3" max="3" width="0.8984375" style="9" customWidth="1"/>
    <col min="4" max="5" width="5.59765625" style="9" customWidth="1"/>
    <col min="6" max="6" width="0.8984375" style="9" customWidth="1"/>
    <col min="7" max="8" width="5.59765625" style="9" customWidth="1"/>
    <col min="9" max="9" width="0.8984375" style="9" customWidth="1"/>
    <col min="10" max="10" width="5.59765625" style="9" customWidth="1"/>
    <col min="11" max="11" width="0.8984375" style="9" customWidth="1"/>
    <col min="12" max="12" width="5.59765625" style="9" customWidth="1"/>
    <col min="13" max="13" width="0.8984375" style="9" customWidth="1"/>
    <col min="14" max="14" width="5.59765625" style="9" customWidth="1"/>
    <col min="15" max="16" width="5.59765625" style="9" hidden="1" customWidth="1"/>
    <col min="17" max="17" width="5.59765625" style="9" customWidth="1"/>
    <col min="18" max="18" width="0.8984375" style="9" customWidth="1"/>
    <col min="19" max="23" width="5.59765625" style="9" customWidth="1"/>
    <col min="24" max="16384" width="11" style="9"/>
  </cols>
  <sheetData>
    <row r="1" spans="1:25" s="29" customFormat="1" ht="20.100000000000001" customHeight="1" x14ac:dyDescent="0.25">
      <c r="A1" s="1" t="s">
        <v>6</v>
      </c>
      <c r="B1" s="1"/>
      <c r="C1" s="1"/>
      <c r="D1" s="1"/>
      <c r="E1" s="1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29" customFormat="1" ht="20.100000000000001" customHeight="1" x14ac:dyDescent="0.25">
      <c r="A2" s="20" t="s">
        <v>7</v>
      </c>
      <c r="B2" s="1"/>
      <c r="C2" s="1"/>
      <c r="D2" s="1"/>
      <c r="E2" s="1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5" s="6" customFormat="1" ht="8.1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s="6" customFormat="1" ht="3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5"/>
      <c r="M4" s="5"/>
      <c r="N4" s="5"/>
      <c r="O4" s="5"/>
      <c r="Q4" s="5"/>
      <c r="R4" s="5"/>
      <c r="S4" s="5"/>
      <c r="T4" s="5"/>
      <c r="U4" s="5"/>
      <c r="V4" s="5"/>
      <c r="W4" s="5"/>
    </row>
    <row r="5" spans="1:25" s="6" customFormat="1" ht="15" customHeight="1" x14ac:dyDescent="0.25">
      <c r="A5" s="22" t="s">
        <v>0</v>
      </c>
      <c r="B5" s="22"/>
      <c r="C5" s="22"/>
      <c r="D5" s="22"/>
      <c r="E5" s="22"/>
      <c r="F5" s="22"/>
      <c r="G5" s="22"/>
      <c r="H5" s="22"/>
      <c r="I5" s="59"/>
      <c r="J5" s="59"/>
      <c r="K5" s="59"/>
      <c r="L5" s="59"/>
      <c r="M5" s="32"/>
      <c r="N5" s="19"/>
      <c r="O5" s="32"/>
      <c r="P5" s="41"/>
      <c r="Q5" s="32"/>
      <c r="R5" s="30"/>
      <c r="S5" s="7"/>
      <c r="T5" s="7"/>
      <c r="U5" s="7"/>
      <c r="V5" s="7"/>
      <c r="W5" s="7"/>
      <c r="X5" s="21"/>
      <c r="Y5" s="21"/>
    </row>
    <row r="6" spans="1:25" s="6" customFormat="1" ht="3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9"/>
      <c r="Q6" s="17"/>
      <c r="R6" s="5"/>
      <c r="S6" s="5"/>
      <c r="T6" s="5"/>
      <c r="U6" s="5"/>
      <c r="V6" s="5"/>
      <c r="W6" s="5"/>
    </row>
    <row r="7" spans="1:25" s="6" customFormat="1" ht="15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59"/>
      <c r="J7" s="59"/>
      <c r="K7" s="59"/>
      <c r="L7" s="59"/>
      <c r="M7" s="59"/>
      <c r="N7" s="59"/>
      <c r="O7" s="59"/>
      <c r="P7" s="59"/>
      <c r="Q7" s="59"/>
      <c r="R7" s="31"/>
      <c r="S7" s="31"/>
      <c r="T7" s="31"/>
      <c r="U7" s="5"/>
      <c r="V7" s="5"/>
      <c r="W7" s="5"/>
    </row>
    <row r="8" spans="1:25" s="6" customFormat="1" ht="3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9"/>
      <c r="Q8" s="17"/>
      <c r="R8" s="5"/>
      <c r="S8" s="5"/>
      <c r="T8" s="5"/>
      <c r="U8" s="5"/>
      <c r="V8" s="5"/>
      <c r="W8" s="5"/>
    </row>
    <row r="9" spans="1:25" s="6" customFormat="1" ht="15" customHeight="1" x14ac:dyDescent="0.25">
      <c r="A9" s="22" t="s">
        <v>5</v>
      </c>
      <c r="B9" s="22"/>
      <c r="C9" s="22"/>
      <c r="D9" s="22"/>
      <c r="E9" s="22"/>
      <c r="F9" s="22"/>
      <c r="G9" s="22"/>
      <c r="H9" s="22"/>
      <c r="I9" s="59"/>
      <c r="J9" s="59"/>
      <c r="K9" s="59"/>
      <c r="L9" s="59"/>
      <c r="M9" s="59"/>
      <c r="N9" s="59"/>
      <c r="O9" s="59"/>
      <c r="P9" s="59"/>
      <c r="Q9" s="59"/>
      <c r="R9" s="5"/>
      <c r="S9" s="5"/>
      <c r="T9" s="5"/>
      <c r="U9" s="5"/>
      <c r="V9" s="5"/>
      <c r="W9" s="5"/>
    </row>
    <row r="10" spans="1:25" s="6" customFormat="1" ht="9.9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9"/>
      <c r="Q10" s="17"/>
      <c r="R10" s="5"/>
      <c r="S10" s="5"/>
      <c r="T10" s="5"/>
      <c r="U10" s="5"/>
      <c r="V10" s="5"/>
      <c r="W10" s="5"/>
    </row>
    <row r="11" spans="1:25" s="6" customFormat="1" ht="3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9"/>
      <c r="Q11" s="17"/>
      <c r="R11" s="5"/>
      <c r="S11" s="5"/>
      <c r="T11" s="5"/>
      <c r="U11" s="5"/>
      <c r="V11" s="5"/>
      <c r="W11" s="5"/>
    </row>
    <row r="12" spans="1:25" s="6" customFormat="1" ht="15" customHeight="1" x14ac:dyDescent="0.25">
      <c r="A12" s="22" t="s">
        <v>8</v>
      </c>
      <c r="B12" s="22"/>
      <c r="C12" s="22"/>
      <c r="D12" s="22"/>
      <c r="E12" s="22"/>
      <c r="F12" s="22"/>
      <c r="G12" s="22"/>
      <c r="H12" s="22"/>
      <c r="I12" s="59">
        <v>1960</v>
      </c>
      <c r="J12" s="59"/>
      <c r="K12" s="59"/>
      <c r="L12" s="59"/>
      <c r="M12" s="59"/>
      <c r="N12" s="32"/>
      <c r="O12" s="32"/>
      <c r="P12" s="41"/>
      <c r="Q12" s="32"/>
      <c r="R12" s="30"/>
      <c r="S12" s="7"/>
      <c r="T12" s="7"/>
      <c r="U12" s="7"/>
      <c r="V12" s="7"/>
      <c r="W12" s="7"/>
      <c r="X12" s="21"/>
      <c r="Y12" s="21"/>
    </row>
    <row r="13" spans="1:25" s="6" customFormat="1" ht="3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9"/>
      <c r="Q13" s="17"/>
      <c r="R13" s="5"/>
      <c r="S13" s="5"/>
      <c r="T13" s="5"/>
      <c r="U13" s="5"/>
      <c r="V13" s="5"/>
      <c r="W13" s="5"/>
    </row>
    <row r="14" spans="1:25" s="6" customFormat="1" ht="15" customHeight="1" x14ac:dyDescent="0.25">
      <c r="A14" s="22" t="s">
        <v>9</v>
      </c>
      <c r="B14" s="22"/>
      <c r="C14" s="22"/>
      <c r="D14" s="22"/>
      <c r="E14" s="22"/>
      <c r="F14" s="22"/>
      <c r="G14" s="22"/>
      <c r="H14" s="22"/>
      <c r="I14" s="59">
        <v>2</v>
      </c>
      <c r="J14" s="59"/>
      <c r="K14" s="17"/>
      <c r="L14" s="62" t="s">
        <v>28</v>
      </c>
      <c r="M14" s="62"/>
      <c r="N14" s="32"/>
      <c r="O14" s="32"/>
      <c r="P14" s="41"/>
      <c r="Q14" s="32"/>
      <c r="R14" s="48"/>
      <c r="S14" s="48"/>
      <c r="T14" s="7"/>
      <c r="U14" s="7"/>
      <c r="V14" s="7"/>
      <c r="W14" s="7"/>
      <c r="X14" s="21"/>
      <c r="Y14" s="21"/>
    </row>
    <row r="15" spans="1:25" s="6" customFormat="1" ht="9.9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R15" s="5"/>
      <c r="S15" s="5"/>
      <c r="T15" s="5"/>
      <c r="U15" s="5"/>
      <c r="V15" s="5"/>
      <c r="W15" s="5"/>
    </row>
    <row r="16" spans="1:25" s="6" customFormat="1" ht="18" customHeight="1" x14ac:dyDescent="0.25">
      <c r="A16" s="56" t="s">
        <v>1</v>
      </c>
      <c r="B16" s="56"/>
      <c r="C16" s="23"/>
      <c r="D16" s="56" t="s">
        <v>10</v>
      </c>
      <c r="E16" s="56"/>
      <c r="F16" s="5"/>
      <c r="G16" s="56" t="s">
        <v>11</v>
      </c>
      <c r="H16" s="56"/>
      <c r="I16" s="5"/>
      <c r="J16" s="57" t="s">
        <v>12</v>
      </c>
      <c r="K16" s="57"/>
      <c r="L16" s="57"/>
      <c r="M16" s="5"/>
      <c r="N16" s="56" t="s">
        <v>13</v>
      </c>
      <c r="O16" s="56"/>
      <c r="P16" s="56"/>
      <c r="Q16" s="56"/>
      <c r="R16" s="22"/>
      <c r="S16" s="56" t="s">
        <v>14</v>
      </c>
      <c r="T16" s="56"/>
      <c r="U16" s="5"/>
      <c r="V16" s="5"/>
      <c r="W16" s="5"/>
    </row>
    <row r="17" spans="1:23" ht="3" customHeight="1" x14ac:dyDescent="0.25">
      <c r="A17" s="17"/>
      <c r="B17" s="17"/>
      <c r="C17" s="17"/>
      <c r="D17" s="17"/>
      <c r="E17" s="17"/>
      <c r="F17" s="17"/>
      <c r="G17" s="17"/>
      <c r="H17" s="1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7"/>
      <c r="U17" s="17"/>
      <c r="V17" s="17"/>
      <c r="W17" s="17"/>
    </row>
    <row r="18" spans="1:23" ht="15" customHeight="1" x14ac:dyDescent="0.25">
      <c r="A18" s="51">
        <v>2022</v>
      </c>
      <c r="B18" s="51"/>
      <c r="C18" s="5"/>
      <c r="D18" s="52">
        <v>41440</v>
      </c>
      <c r="E18" s="51"/>
      <c r="F18" s="5"/>
      <c r="G18" s="52">
        <v>41455</v>
      </c>
      <c r="H18" s="51"/>
      <c r="I18" s="31"/>
      <c r="J18" s="53">
        <v>1</v>
      </c>
      <c r="K18" s="53"/>
      <c r="L18" s="54"/>
      <c r="M18" s="31"/>
      <c r="N18" s="55">
        <f>IF(G18&gt;0,COUPDAYSNC(D18,G18+1,1,4),0)*J18</f>
        <v>16</v>
      </c>
      <c r="O18" s="55"/>
      <c r="P18" s="55"/>
      <c r="Q18" s="55"/>
      <c r="R18" s="33"/>
      <c r="S18" s="58">
        <v>10</v>
      </c>
      <c r="T18" s="58"/>
      <c r="U18" s="17"/>
      <c r="V18" s="17"/>
      <c r="W18" s="17"/>
    </row>
    <row r="19" spans="1:23" ht="3" customHeight="1" x14ac:dyDescent="0.25">
      <c r="A19" s="17"/>
      <c r="B19" s="17"/>
      <c r="C19" s="17"/>
      <c r="D19" s="17"/>
      <c r="E19" s="17"/>
      <c r="F19" s="17"/>
      <c r="G19" s="17"/>
      <c r="H19" s="17"/>
      <c r="I19" s="14"/>
      <c r="J19" s="8"/>
      <c r="K19" s="8"/>
      <c r="L19" s="8"/>
      <c r="M19" s="8"/>
      <c r="N19" s="8"/>
      <c r="O19" s="8"/>
      <c r="P19" s="8"/>
      <c r="Q19" s="8"/>
      <c r="R19" s="8"/>
      <c r="S19" s="33"/>
      <c r="T19" s="33"/>
      <c r="U19" s="17"/>
      <c r="V19" s="17"/>
      <c r="W19" s="17"/>
    </row>
    <row r="20" spans="1:23" ht="15" customHeight="1" x14ac:dyDescent="0.25">
      <c r="A20" s="5"/>
      <c r="B20" s="5"/>
      <c r="C20" s="5"/>
      <c r="D20" s="52">
        <v>41456</v>
      </c>
      <c r="E20" s="51"/>
      <c r="F20" s="5"/>
      <c r="G20" s="52">
        <v>41469</v>
      </c>
      <c r="H20" s="51"/>
      <c r="I20" s="31"/>
      <c r="J20" s="53">
        <v>1</v>
      </c>
      <c r="K20" s="54"/>
      <c r="L20" s="54"/>
      <c r="M20" s="31"/>
      <c r="N20" s="55">
        <f>IF(G20&gt;0,COUPDAYSNC(D20,G20+1,1,4),0)*J20</f>
        <v>14</v>
      </c>
      <c r="O20" s="55"/>
      <c r="P20" s="55"/>
      <c r="Q20" s="55"/>
      <c r="R20" s="33"/>
      <c r="S20" s="58">
        <v>13.47</v>
      </c>
      <c r="T20" s="58"/>
      <c r="U20" s="17"/>
      <c r="V20" s="17"/>
      <c r="W20" s="17"/>
    </row>
    <row r="21" spans="1:23" ht="3" customHeight="1" x14ac:dyDescent="0.25">
      <c r="A21" s="17"/>
      <c r="B21" s="17"/>
      <c r="C21" s="17"/>
      <c r="D21" s="17"/>
      <c r="E21" s="17"/>
      <c r="F21" s="17"/>
      <c r="G21" s="17"/>
      <c r="H21" s="17"/>
      <c r="I21" s="14"/>
      <c r="J21" s="8"/>
      <c r="K21" s="8"/>
      <c r="L21" s="8"/>
      <c r="M21" s="8"/>
      <c r="N21" s="8"/>
      <c r="O21" s="8"/>
      <c r="P21" s="8"/>
      <c r="Q21" s="8"/>
      <c r="R21" s="8"/>
      <c r="S21" s="33"/>
      <c r="T21" s="33"/>
      <c r="U21" s="17"/>
      <c r="V21" s="17"/>
      <c r="W21" s="17"/>
    </row>
    <row r="22" spans="1:23" ht="15" customHeight="1" x14ac:dyDescent="0.25">
      <c r="A22" s="5"/>
      <c r="B22" s="5"/>
      <c r="C22" s="5"/>
      <c r="D22" s="52">
        <v>41487</v>
      </c>
      <c r="E22" s="51"/>
      <c r="F22" s="5"/>
      <c r="G22" s="52">
        <v>41517</v>
      </c>
      <c r="H22" s="51"/>
      <c r="I22" s="31"/>
      <c r="J22" s="53">
        <v>1</v>
      </c>
      <c r="K22" s="54"/>
      <c r="L22" s="54"/>
      <c r="M22" s="31"/>
      <c r="N22" s="55">
        <f>IF(G22&gt;0,COUPDAYSNC(D22,G22+1,1,4),0)*J22</f>
        <v>30</v>
      </c>
      <c r="O22" s="55"/>
      <c r="P22" s="55"/>
      <c r="Q22" s="55"/>
      <c r="R22" s="33"/>
      <c r="S22" s="58">
        <v>13.47</v>
      </c>
      <c r="T22" s="58"/>
      <c r="U22" s="17"/>
      <c r="V22" s="17"/>
      <c r="W22" s="17"/>
    </row>
    <row r="23" spans="1:23" ht="3" customHeight="1" x14ac:dyDescent="0.25">
      <c r="A23" s="17"/>
      <c r="B23" s="17"/>
      <c r="C23" s="17"/>
      <c r="D23" s="17"/>
      <c r="E23" s="17"/>
      <c r="F23" s="17"/>
      <c r="G23" s="17"/>
      <c r="H23" s="17"/>
      <c r="I23" s="14"/>
      <c r="J23" s="8"/>
      <c r="K23" s="8"/>
      <c r="L23" s="8"/>
      <c r="M23" s="8"/>
      <c r="N23" s="8"/>
      <c r="O23" s="8"/>
      <c r="P23" s="8"/>
      <c r="Q23" s="8"/>
      <c r="R23" s="8"/>
      <c r="S23" s="33"/>
      <c r="T23" s="33"/>
      <c r="U23" s="17"/>
      <c r="V23" s="17"/>
      <c r="W23" s="17"/>
    </row>
    <row r="24" spans="1:23" ht="15" customHeight="1" x14ac:dyDescent="0.25">
      <c r="A24" s="5"/>
      <c r="B24" s="5"/>
      <c r="C24" s="5"/>
      <c r="D24" s="52">
        <v>41518</v>
      </c>
      <c r="E24" s="51"/>
      <c r="F24" s="5"/>
      <c r="G24" s="52">
        <v>41547</v>
      </c>
      <c r="H24" s="51"/>
      <c r="I24" s="31"/>
      <c r="J24" s="53">
        <v>1</v>
      </c>
      <c r="K24" s="54"/>
      <c r="L24" s="54"/>
      <c r="M24" s="31"/>
      <c r="N24" s="55">
        <f>IF(G24&gt;0,COUPDAYSNC(D24,G24+1,1,4),0)*J24</f>
        <v>30</v>
      </c>
      <c r="O24" s="55"/>
      <c r="P24" s="55"/>
      <c r="Q24" s="55"/>
      <c r="R24" s="33"/>
      <c r="S24" s="58">
        <v>13.47</v>
      </c>
      <c r="T24" s="58"/>
      <c r="U24" s="17"/>
      <c r="V24" s="17"/>
      <c r="W24" s="17"/>
    </row>
    <row r="25" spans="1:23" ht="3" customHeight="1" x14ac:dyDescent="0.25">
      <c r="A25" s="17"/>
      <c r="B25" s="17"/>
      <c r="C25" s="17"/>
      <c r="D25" s="17"/>
      <c r="E25" s="17"/>
      <c r="F25" s="17"/>
      <c r="G25" s="17"/>
      <c r="H25" s="17"/>
      <c r="I25" s="14"/>
      <c r="J25" s="8"/>
      <c r="K25" s="8"/>
      <c r="L25" s="8"/>
      <c r="M25" s="8"/>
      <c r="N25" s="8"/>
      <c r="O25" s="8"/>
      <c r="P25" s="8"/>
      <c r="Q25" s="8"/>
      <c r="R25" s="8"/>
      <c r="S25" s="33"/>
      <c r="T25" s="33"/>
      <c r="U25" s="17"/>
      <c r="V25" s="17"/>
      <c r="W25" s="17"/>
    </row>
    <row r="26" spans="1:23" ht="15" customHeight="1" x14ac:dyDescent="0.25">
      <c r="A26" s="5"/>
      <c r="B26" s="5"/>
      <c r="C26" s="5"/>
      <c r="D26" s="52">
        <v>41548</v>
      </c>
      <c r="E26" s="51"/>
      <c r="F26" s="5"/>
      <c r="G26" s="52">
        <v>41578</v>
      </c>
      <c r="H26" s="51"/>
      <c r="I26" s="31"/>
      <c r="J26" s="53">
        <v>1</v>
      </c>
      <c r="K26" s="54"/>
      <c r="L26" s="54"/>
      <c r="M26" s="31"/>
      <c r="N26" s="55">
        <f>IF(G26&gt;0,COUPDAYSNC(D26,G26+1,1,4),0)*J26</f>
        <v>30</v>
      </c>
      <c r="O26" s="55"/>
      <c r="P26" s="55"/>
      <c r="Q26" s="55"/>
      <c r="R26" s="33"/>
      <c r="S26" s="58">
        <v>13.47</v>
      </c>
      <c r="T26" s="58"/>
      <c r="U26" s="17"/>
      <c r="V26" s="17"/>
      <c r="W26" s="17"/>
    </row>
    <row r="27" spans="1:23" ht="3" customHeight="1" x14ac:dyDescent="0.25">
      <c r="A27" s="17"/>
      <c r="B27" s="17"/>
      <c r="C27" s="17"/>
      <c r="D27" s="17"/>
      <c r="E27" s="17"/>
      <c r="F27" s="17"/>
      <c r="G27" s="17"/>
      <c r="H27" s="17"/>
      <c r="I27" s="14"/>
      <c r="J27" s="8"/>
      <c r="K27" s="8"/>
      <c r="L27" s="8"/>
      <c r="M27" s="8"/>
      <c r="N27" s="8"/>
      <c r="O27" s="8"/>
      <c r="P27" s="8"/>
      <c r="Q27" s="8"/>
      <c r="R27" s="8"/>
      <c r="S27" s="33"/>
      <c r="T27" s="33"/>
      <c r="U27" s="17"/>
      <c r="V27" s="17"/>
      <c r="W27" s="17"/>
    </row>
    <row r="28" spans="1:23" ht="15" customHeight="1" x14ac:dyDescent="0.25">
      <c r="A28" s="5"/>
      <c r="B28" s="5"/>
      <c r="C28" s="5"/>
      <c r="D28" s="52">
        <v>41579</v>
      </c>
      <c r="E28" s="51"/>
      <c r="F28" s="5"/>
      <c r="G28" s="52">
        <v>41608</v>
      </c>
      <c r="H28" s="51"/>
      <c r="I28" s="31"/>
      <c r="J28" s="53">
        <v>1</v>
      </c>
      <c r="K28" s="54"/>
      <c r="L28" s="54"/>
      <c r="M28" s="31"/>
      <c r="N28" s="55">
        <f>IF(G28&gt;0,COUPDAYSNC(D28,G28+1,1,4),0)*J28</f>
        <v>30</v>
      </c>
      <c r="O28" s="55"/>
      <c r="P28" s="55"/>
      <c r="Q28" s="55"/>
      <c r="R28" s="33"/>
      <c r="S28" s="58">
        <v>13.47</v>
      </c>
      <c r="T28" s="58"/>
      <c r="U28" s="17"/>
      <c r="V28" s="17"/>
      <c r="W28" s="17"/>
    </row>
    <row r="29" spans="1:23" ht="3" customHeight="1" x14ac:dyDescent="0.25">
      <c r="A29" s="17"/>
      <c r="B29" s="17"/>
      <c r="C29" s="17"/>
      <c r="D29" s="17"/>
      <c r="E29" s="17"/>
      <c r="F29" s="17"/>
      <c r="G29" s="17"/>
      <c r="H29" s="17"/>
      <c r="I29" s="14"/>
      <c r="J29" s="8"/>
      <c r="K29" s="8"/>
      <c r="L29" s="8"/>
      <c r="M29" s="8"/>
      <c r="N29" s="8"/>
      <c r="O29" s="8"/>
      <c r="P29" s="8"/>
      <c r="Q29" s="8"/>
      <c r="R29" s="8"/>
      <c r="S29" s="33"/>
      <c r="T29" s="33"/>
      <c r="U29" s="17"/>
      <c r="V29" s="17"/>
      <c r="W29" s="17"/>
    </row>
    <row r="30" spans="1:23" ht="15" customHeight="1" x14ac:dyDescent="0.25">
      <c r="A30" s="5"/>
      <c r="B30" s="5"/>
      <c r="C30" s="5"/>
      <c r="D30" s="52">
        <v>41609</v>
      </c>
      <c r="E30" s="51"/>
      <c r="F30" s="5"/>
      <c r="G30" s="52">
        <v>41639</v>
      </c>
      <c r="H30" s="51"/>
      <c r="I30" s="31"/>
      <c r="J30" s="53">
        <v>1</v>
      </c>
      <c r="K30" s="54"/>
      <c r="L30" s="54"/>
      <c r="M30" s="31"/>
      <c r="N30" s="55">
        <f>IF(G30&gt;0,COUPDAYSNC(D30,G30+1,1,4),0)*J30</f>
        <v>30</v>
      </c>
      <c r="O30" s="55"/>
      <c r="P30" s="55"/>
      <c r="Q30" s="55"/>
      <c r="R30" s="33"/>
      <c r="S30" s="58">
        <v>13.47</v>
      </c>
      <c r="T30" s="58"/>
      <c r="U30" s="17"/>
      <c r="V30" s="17"/>
      <c r="W30" s="17"/>
    </row>
    <row r="31" spans="1:23" ht="3" customHeight="1" x14ac:dyDescent="0.25">
      <c r="A31" s="17"/>
      <c r="B31" s="17"/>
      <c r="C31" s="17"/>
      <c r="D31" s="17"/>
      <c r="E31" s="17"/>
      <c r="F31" s="17"/>
      <c r="G31" s="40"/>
      <c r="H31" s="17"/>
      <c r="I31" s="14"/>
      <c r="J31" s="8"/>
      <c r="K31" s="8"/>
      <c r="L31" s="8"/>
      <c r="M31" s="8"/>
      <c r="N31" s="8"/>
      <c r="O31" s="8"/>
      <c r="P31" s="8"/>
      <c r="Q31" s="8"/>
      <c r="R31" s="8"/>
      <c r="S31" s="33"/>
      <c r="T31" s="33"/>
      <c r="U31" s="17"/>
      <c r="V31" s="17"/>
      <c r="W31" s="17"/>
    </row>
    <row r="32" spans="1:23" ht="15" customHeight="1" x14ac:dyDescent="0.25">
      <c r="A32" s="5"/>
      <c r="B32" s="5"/>
      <c r="C32" s="5"/>
      <c r="D32" s="52"/>
      <c r="E32" s="51"/>
      <c r="F32" s="5"/>
      <c r="G32" s="52"/>
      <c r="H32" s="51"/>
      <c r="I32" s="31"/>
      <c r="J32" s="53"/>
      <c r="K32" s="54"/>
      <c r="L32" s="54"/>
      <c r="M32" s="31"/>
      <c r="N32" s="55">
        <f>IF(G32&gt;0,COUPDAYSNC(D32,G32+1,1,4),0)*J32</f>
        <v>0</v>
      </c>
      <c r="O32" s="55"/>
      <c r="P32" s="55"/>
      <c r="Q32" s="55"/>
      <c r="R32" s="33"/>
      <c r="S32" s="58"/>
      <c r="T32" s="58"/>
      <c r="U32" s="17"/>
      <c r="V32" s="17"/>
      <c r="W32" s="17"/>
    </row>
    <row r="33" spans="1:23" ht="3" customHeight="1" x14ac:dyDescent="0.25">
      <c r="A33" s="17"/>
      <c r="B33" s="17"/>
      <c r="C33" s="17"/>
      <c r="D33" s="17"/>
      <c r="E33" s="17"/>
      <c r="F33" s="17"/>
      <c r="G33" s="17"/>
      <c r="H33" s="17"/>
      <c r="I33" s="14"/>
      <c r="J33" s="8"/>
      <c r="K33" s="8"/>
      <c r="L33" s="8"/>
      <c r="M33" s="8"/>
      <c r="N33" s="8"/>
      <c r="O33" s="8"/>
      <c r="P33" s="8"/>
      <c r="Q33" s="8"/>
      <c r="R33" s="8"/>
      <c r="S33" s="33"/>
      <c r="T33" s="33"/>
      <c r="U33" s="17"/>
      <c r="V33" s="17"/>
      <c r="W33" s="17"/>
    </row>
    <row r="34" spans="1:23" ht="15" customHeight="1" x14ac:dyDescent="0.25">
      <c r="A34" s="5"/>
      <c r="B34" s="5"/>
      <c r="C34" s="5"/>
      <c r="D34" s="51"/>
      <c r="E34" s="51"/>
      <c r="F34" s="5"/>
      <c r="G34" s="51"/>
      <c r="H34" s="51"/>
      <c r="I34" s="31"/>
      <c r="J34" s="54"/>
      <c r="K34" s="54"/>
      <c r="L34" s="54"/>
      <c r="M34" s="31"/>
      <c r="N34" s="55">
        <f>IF(G34&gt;0,COUPDAYSNC(D34,G34+1,1,4),0)*J34</f>
        <v>0</v>
      </c>
      <c r="O34" s="55"/>
      <c r="P34" s="55"/>
      <c r="Q34" s="55"/>
      <c r="R34" s="33"/>
      <c r="S34" s="58"/>
      <c r="T34" s="58"/>
      <c r="U34" s="17"/>
      <c r="V34" s="17"/>
      <c r="W34" s="17"/>
    </row>
    <row r="35" spans="1:23" ht="3" customHeight="1" x14ac:dyDescent="0.25">
      <c r="A35" s="17"/>
      <c r="B35" s="17"/>
      <c r="C35" s="17"/>
      <c r="D35" s="17"/>
      <c r="E35" s="17"/>
      <c r="F35" s="17"/>
      <c r="G35" s="17"/>
      <c r="H35" s="17"/>
      <c r="I35" s="14"/>
      <c r="J35" s="8"/>
      <c r="K35" s="8"/>
      <c r="L35" s="8"/>
      <c r="M35" s="8"/>
      <c r="N35" s="8"/>
      <c r="O35" s="8"/>
      <c r="P35" s="8"/>
      <c r="Q35" s="8"/>
      <c r="R35" s="8"/>
      <c r="S35" s="33"/>
      <c r="T35" s="33"/>
      <c r="U35" s="17"/>
      <c r="V35" s="17"/>
      <c r="W35" s="17"/>
    </row>
    <row r="36" spans="1:23" ht="15" customHeight="1" x14ac:dyDescent="0.25">
      <c r="A36" s="5"/>
      <c r="B36" s="5"/>
      <c r="C36" s="5"/>
      <c r="D36" s="51"/>
      <c r="E36" s="51"/>
      <c r="F36" s="5"/>
      <c r="G36" s="51"/>
      <c r="H36" s="51"/>
      <c r="I36" s="31"/>
      <c r="J36" s="54"/>
      <c r="K36" s="54"/>
      <c r="L36" s="54"/>
      <c r="M36" s="31"/>
      <c r="N36" s="55">
        <f>IF(G36&gt;0,COUPDAYSNC(D36,G36+1,1,4),0)*J36</f>
        <v>0</v>
      </c>
      <c r="O36" s="55"/>
      <c r="P36" s="55"/>
      <c r="Q36" s="55"/>
      <c r="R36" s="33"/>
      <c r="S36" s="58"/>
      <c r="T36" s="58"/>
      <c r="U36" s="17"/>
      <c r="V36" s="17"/>
      <c r="W36" s="17"/>
    </row>
    <row r="37" spans="1:23" ht="3" customHeight="1" x14ac:dyDescent="0.25">
      <c r="A37" s="17"/>
      <c r="B37" s="17"/>
      <c r="C37" s="17"/>
      <c r="D37" s="17"/>
      <c r="E37" s="17"/>
      <c r="F37" s="17"/>
      <c r="G37" s="17"/>
      <c r="H37" s="17"/>
      <c r="I37" s="14"/>
      <c r="J37" s="8"/>
      <c r="K37" s="8"/>
      <c r="L37" s="8"/>
      <c r="M37" s="8"/>
      <c r="N37" s="8"/>
      <c r="O37" s="8"/>
      <c r="P37" s="8"/>
      <c r="Q37" s="8"/>
      <c r="R37" s="8"/>
      <c r="S37" s="33"/>
      <c r="T37" s="33"/>
      <c r="U37" s="17"/>
      <c r="V37" s="17"/>
      <c r="W37" s="17"/>
    </row>
    <row r="38" spans="1:23" ht="15" customHeight="1" x14ac:dyDescent="0.25">
      <c r="A38" s="5"/>
      <c r="B38" s="5"/>
      <c r="C38" s="5"/>
      <c r="D38" s="51"/>
      <c r="E38" s="51"/>
      <c r="F38" s="5"/>
      <c r="G38" s="51"/>
      <c r="H38" s="51"/>
      <c r="I38" s="31"/>
      <c r="J38" s="54"/>
      <c r="K38" s="54"/>
      <c r="L38" s="54"/>
      <c r="M38" s="31"/>
      <c r="N38" s="55">
        <f>IF(G38&gt;0,COUPDAYSNC(D38,G38+1,1,4),0)*J38</f>
        <v>0</v>
      </c>
      <c r="O38" s="55"/>
      <c r="P38" s="55"/>
      <c r="Q38" s="55"/>
      <c r="R38" s="33"/>
      <c r="S38" s="58"/>
      <c r="T38" s="58"/>
      <c r="U38" s="17"/>
      <c r="V38" s="17"/>
      <c r="W38" s="17"/>
    </row>
    <row r="39" spans="1:23" ht="3" customHeight="1" x14ac:dyDescent="0.25">
      <c r="A39" s="17"/>
      <c r="B39" s="17"/>
      <c r="C39" s="17"/>
      <c r="D39" s="17"/>
      <c r="E39" s="17"/>
      <c r="F39" s="17"/>
      <c r="G39" s="17"/>
      <c r="H39" s="17"/>
      <c r="I39" s="14"/>
      <c r="J39" s="8"/>
      <c r="K39" s="8"/>
      <c r="L39" s="8"/>
      <c r="M39" s="8"/>
      <c r="N39" s="8"/>
      <c r="O39" s="8"/>
      <c r="P39" s="8"/>
      <c r="Q39" s="8"/>
      <c r="R39" s="8"/>
      <c r="S39" s="33"/>
      <c r="T39" s="33"/>
      <c r="U39" s="17"/>
      <c r="V39" s="17"/>
      <c r="W39" s="17"/>
    </row>
    <row r="40" spans="1:23" ht="15" customHeight="1" x14ac:dyDescent="0.25">
      <c r="A40" s="5"/>
      <c r="B40" s="5"/>
      <c r="C40" s="5"/>
      <c r="D40" s="51"/>
      <c r="E40" s="51"/>
      <c r="F40" s="5"/>
      <c r="G40" s="51"/>
      <c r="H40" s="51"/>
      <c r="I40" s="31"/>
      <c r="J40" s="54"/>
      <c r="K40" s="54"/>
      <c r="L40" s="54"/>
      <c r="M40" s="31"/>
      <c r="N40" s="55">
        <f>IF(G40&gt;0,COUPDAYSNC(D40,G40+1,1,4),0)*J40</f>
        <v>0</v>
      </c>
      <c r="O40" s="55"/>
      <c r="P40" s="55"/>
      <c r="Q40" s="55"/>
      <c r="R40" s="33"/>
      <c r="S40" s="58"/>
      <c r="T40" s="58"/>
      <c r="U40" s="17"/>
      <c r="V40" s="17"/>
      <c r="W40" s="17"/>
    </row>
    <row r="41" spans="1:23" ht="3" customHeight="1" x14ac:dyDescent="0.25">
      <c r="A41" s="17"/>
      <c r="B41" s="17"/>
      <c r="C41" s="17"/>
      <c r="D41" s="17"/>
      <c r="E41" s="17"/>
      <c r="F41" s="17"/>
      <c r="G41" s="17"/>
      <c r="H41" s="17"/>
      <c r="I41" s="14"/>
      <c r="J41" s="14"/>
      <c r="K41" s="14"/>
      <c r="L41" s="14"/>
      <c r="M41" s="8"/>
      <c r="N41" s="8"/>
      <c r="O41" s="8"/>
      <c r="P41" s="8"/>
      <c r="Q41" s="8"/>
      <c r="R41" s="8"/>
      <c r="S41" s="33"/>
      <c r="T41" s="33"/>
      <c r="U41" s="17"/>
      <c r="V41" s="17"/>
      <c r="W41" s="17"/>
    </row>
    <row r="42" spans="1:23" ht="15" customHeight="1" x14ac:dyDescent="0.25">
      <c r="A42" s="5"/>
      <c r="B42" s="5"/>
      <c r="C42" s="5"/>
      <c r="D42" s="68" t="s">
        <v>25</v>
      </c>
      <c r="E42" s="68"/>
      <c r="F42" s="68"/>
      <c r="G42" s="68"/>
      <c r="H42" s="68"/>
      <c r="I42" s="68"/>
      <c r="J42" s="68"/>
      <c r="K42" s="68"/>
      <c r="L42" s="68"/>
      <c r="M42" s="68"/>
      <c r="N42" s="69">
        <f>SUM(N18:Q40)</f>
        <v>180</v>
      </c>
      <c r="O42" s="69"/>
      <c r="P42" s="69"/>
      <c r="Q42" s="69"/>
      <c r="R42" s="33"/>
      <c r="S42" s="70">
        <f>SUM(S18:T40)</f>
        <v>90.82</v>
      </c>
      <c r="T42" s="70"/>
      <c r="U42" s="17"/>
      <c r="V42" s="17"/>
      <c r="W42" s="17"/>
    </row>
    <row r="43" spans="1:23" ht="15" customHeight="1" x14ac:dyDescent="0.25">
      <c r="A43" s="26"/>
      <c r="B43" s="26"/>
      <c r="C43" s="26"/>
      <c r="D43" s="26"/>
      <c r="E43" s="26"/>
      <c r="F43" s="26"/>
      <c r="G43" s="26"/>
      <c r="H43" s="26"/>
      <c r="I43" s="27"/>
      <c r="J43" s="27"/>
      <c r="K43" s="27"/>
      <c r="L43" s="27"/>
      <c r="M43" s="28"/>
      <c r="N43" s="28"/>
      <c r="O43" s="8"/>
      <c r="P43" s="8"/>
      <c r="Q43" s="8"/>
      <c r="R43" s="8"/>
      <c r="S43" s="8"/>
      <c r="T43" s="17"/>
      <c r="U43" s="17"/>
      <c r="V43" s="17"/>
      <c r="W43" s="17"/>
    </row>
    <row r="44" spans="1:23" ht="15" customHeight="1" x14ac:dyDescent="0.25">
      <c r="A44" s="71" t="s">
        <v>15</v>
      </c>
      <c r="B44" s="71"/>
      <c r="C44" s="71"/>
      <c r="D44" s="71"/>
      <c r="E44" s="71"/>
      <c r="F44" s="71"/>
      <c r="G44" s="71"/>
      <c r="H44" s="71"/>
      <c r="I44" s="71"/>
      <c r="J44" s="71"/>
      <c r="K44" s="34"/>
      <c r="L44" s="63">
        <v>4290.55</v>
      </c>
      <c r="M44" s="63"/>
      <c r="N44" s="63"/>
      <c r="O44" s="35" t="e">
        <f>DAYS360(#REF!,#REF!+1)</f>
        <v>#REF!</v>
      </c>
      <c r="P44" s="35" t="e">
        <f>IF(#REF!="ja",1,0)</f>
        <v>#REF!</v>
      </c>
      <c r="Q44" s="33"/>
      <c r="R44" s="33"/>
      <c r="S44" s="33"/>
      <c r="T44" s="17"/>
      <c r="U44" s="17"/>
      <c r="V44" s="17"/>
      <c r="W44" s="17"/>
    </row>
    <row r="45" spans="1:23" ht="3" customHeight="1" x14ac:dyDescent="0.25">
      <c r="A45" s="72" t="s">
        <v>16</v>
      </c>
      <c r="B45" s="72"/>
      <c r="C45" s="72"/>
      <c r="D45" s="72"/>
      <c r="E45" s="72"/>
      <c r="F45" s="72"/>
      <c r="G45" s="72"/>
      <c r="H45" s="72"/>
      <c r="I45" s="72"/>
      <c r="J45" s="72"/>
      <c r="K45" s="14"/>
      <c r="L45" s="8"/>
      <c r="M45" s="8"/>
      <c r="N45" s="8"/>
      <c r="O45" s="8"/>
      <c r="P45" s="8"/>
      <c r="Q45" s="8"/>
      <c r="R45" s="8"/>
      <c r="S45" s="8"/>
      <c r="T45" s="17"/>
      <c r="U45" s="17"/>
      <c r="V45" s="17"/>
      <c r="W45" s="17"/>
    </row>
    <row r="46" spans="1:23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34"/>
      <c r="L46" s="64">
        <f>MROUND(L44*108.33%,0.05)</f>
        <v>4647.95</v>
      </c>
      <c r="M46" s="64"/>
      <c r="N46" s="64"/>
      <c r="O46" s="10"/>
      <c r="P46" s="10"/>
      <c r="Q46" s="33"/>
      <c r="R46" s="33"/>
      <c r="S46" s="33"/>
      <c r="T46" s="17"/>
      <c r="U46" s="17"/>
      <c r="V46" s="17"/>
      <c r="W46" s="17"/>
    </row>
    <row r="47" spans="1:23" ht="3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4"/>
      <c r="L47" s="8"/>
      <c r="M47" s="8"/>
      <c r="N47" s="8"/>
      <c r="O47" s="8"/>
      <c r="P47" s="8"/>
      <c r="Q47" s="8"/>
      <c r="R47" s="8"/>
      <c r="S47" s="8"/>
      <c r="T47" s="17"/>
      <c r="U47" s="17"/>
      <c r="V47" s="17"/>
      <c r="W47" s="17"/>
    </row>
    <row r="48" spans="1:23" ht="15" customHeight="1" x14ac:dyDescent="0.25">
      <c r="A48" s="73" t="s">
        <v>17</v>
      </c>
      <c r="B48" s="73"/>
      <c r="C48" s="73"/>
      <c r="D48" s="73"/>
      <c r="E48" s="73"/>
      <c r="F48" s="73"/>
      <c r="G48" s="73"/>
      <c r="H48" s="73"/>
      <c r="I48" s="73"/>
      <c r="J48" s="73"/>
      <c r="K48" s="34"/>
      <c r="L48" s="65">
        <v>182</v>
      </c>
      <c r="M48" s="65"/>
      <c r="N48" s="65"/>
      <c r="O48" s="10"/>
      <c r="P48" s="10"/>
      <c r="Q48" s="33"/>
      <c r="R48" s="33"/>
      <c r="S48" s="33"/>
      <c r="T48" s="17"/>
      <c r="U48" s="17"/>
      <c r="V48" s="17"/>
      <c r="W48" s="17"/>
    </row>
    <row r="49" spans="1:23" ht="3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4"/>
      <c r="L49" s="8"/>
      <c r="M49" s="8"/>
      <c r="N49" s="8"/>
      <c r="O49" s="8"/>
      <c r="P49" s="8"/>
      <c r="Q49" s="8"/>
      <c r="R49" s="8"/>
      <c r="S49" s="8"/>
      <c r="T49" s="17"/>
      <c r="U49" s="17"/>
      <c r="V49" s="17"/>
      <c r="W49" s="17"/>
    </row>
    <row r="50" spans="1:23" ht="15" customHeight="1" x14ac:dyDescent="0.25">
      <c r="A50" s="73" t="s">
        <v>18</v>
      </c>
      <c r="B50" s="73"/>
      <c r="C50" s="73"/>
      <c r="D50" s="73"/>
      <c r="E50" s="73"/>
      <c r="F50" s="73"/>
      <c r="G50" s="73"/>
      <c r="H50" s="73"/>
      <c r="I50" s="73"/>
      <c r="J50" s="73"/>
      <c r="K50" s="34"/>
      <c r="L50" s="65">
        <f>A18-I12</f>
        <v>62</v>
      </c>
      <c r="M50" s="65"/>
      <c r="N50" s="65"/>
      <c r="O50" s="10"/>
      <c r="P50" s="10"/>
      <c r="Q50" s="33"/>
      <c r="R50" s="33"/>
      <c r="S50" s="33"/>
      <c r="T50" s="17"/>
      <c r="U50" s="17"/>
      <c r="V50" s="17"/>
      <c r="W50" s="17"/>
    </row>
    <row r="51" spans="1:23" ht="3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4"/>
      <c r="L51" s="14"/>
      <c r="M51" s="8"/>
      <c r="N51" s="8"/>
      <c r="O51" s="8"/>
      <c r="P51" s="8"/>
      <c r="Q51" s="8"/>
      <c r="R51" s="8"/>
      <c r="S51" s="8"/>
      <c r="T51" s="17"/>
      <c r="U51" s="17"/>
      <c r="V51" s="17"/>
      <c r="W51" s="17"/>
    </row>
    <row r="52" spans="1:23" ht="15" customHeight="1" x14ac:dyDescent="0.25">
      <c r="A52" s="73" t="s">
        <v>19</v>
      </c>
      <c r="B52" s="73"/>
      <c r="C52" s="73"/>
      <c r="D52" s="73"/>
      <c r="E52" s="73"/>
      <c r="F52" s="73"/>
      <c r="G52" s="73"/>
      <c r="H52" s="73"/>
      <c r="I52" s="73"/>
      <c r="J52" s="73"/>
      <c r="K52" s="34"/>
      <c r="L52" s="64">
        <f>ROUND(((L46/L48)*L57)/100,2)</f>
        <v>3.71</v>
      </c>
      <c r="M52" s="64"/>
      <c r="N52" s="64"/>
      <c r="O52" s="10"/>
      <c r="P52" s="10"/>
      <c r="Q52" s="33"/>
      <c r="R52" s="33"/>
      <c r="S52" s="33"/>
      <c r="T52" s="17"/>
      <c r="U52" s="17"/>
      <c r="V52" s="17"/>
      <c r="W52" s="17"/>
    </row>
    <row r="53" spans="1:23" ht="3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4"/>
      <c r="L53" s="14"/>
      <c r="M53" s="8"/>
      <c r="N53" s="8"/>
      <c r="O53" s="8"/>
      <c r="P53" s="8"/>
      <c r="Q53" s="8"/>
      <c r="R53" s="8"/>
      <c r="S53" s="8"/>
      <c r="T53" s="17"/>
      <c r="U53" s="17"/>
      <c r="V53" s="17"/>
      <c r="W53" s="17"/>
    </row>
    <row r="54" spans="1:23" ht="15" customHeight="1" x14ac:dyDescent="0.25">
      <c r="A54" s="74" t="s">
        <v>26</v>
      </c>
      <c r="B54" s="74"/>
      <c r="C54" s="74"/>
      <c r="D54" s="74"/>
      <c r="E54" s="74"/>
      <c r="F54" s="74"/>
      <c r="G54" s="74"/>
      <c r="H54" s="74"/>
      <c r="I54" s="74"/>
      <c r="J54" s="74"/>
      <c r="K54" s="31"/>
      <c r="L54" s="50">
        <f>ROUND(((S42*L52)/5),2)*5</f>
        <v>336.95</v>
      </c>
      <c r="M54" s="50"/>
      <c r="N54" s="50"/>
      <c r="O54" s="10"/>
      <c r="P54" s="10"/>
      <c r="Q54" s="33"/>
      <c r="R54" s="33"/>
      <c r="S54" s="33"/>
      <c r="T54" s="17"/>
      <c r="U54" s="17"/>
      <c r="V54" s="17"/>
      <c r="W54" s="17"/>
    </row>
    <row r="55" spans="1:23" ht="3" customHeight="1" x14ac:dyDescent="0.25">
      <c r="A55" s="17"/>
      <c r="B55" s="17"/>
      <c r="C55" s="17"/>
      <c r="D55" s="17"/>
      <c r="E55" s="17"/>
      <c r="F55" s="17"/>
      <c r="G55" s="17"/>
      <c r="H55" s="17"/>
      <c r="I55" s="14"/>
      <c r="J55" s="14"/>
      <c r="K55" s="14"/>
      <c r="L55" s="14"/>
      <c r="M55" s="8"/>
      <c r="N55" s="8"/>
      <c r="O55" s="8"/>
      <c r="P55" s="8"/>
      <c r="Q55" s="8"/>
      <c r="R55" s="8"/>
      <c r="S55" s="8"/>
      <c r="T55" s="17"/>
      <c r="U55" s="17"/>
      <c r="V55" s="17"/>
      <c r="W55" s="17"/>
    </row>
    <row r="56" spans="1:23" ht="9.9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 s="12" customFormat="1" ht="15" customHeight="1" x14ac:dyDescent="0.25">
      <c r="A57" s="61" t="s">
        <v>20</v>
      </c>
      <c r="B57" s="61"/>
      <c r="C57" s="61"/>
      <c r="D57" s="61"/>
      <c r="E57" s="61"/>
      <c r="F57" s="61"/>
      <c r="G57" s="61"/>
      <c r="H57" s="61"/>
      <c r="I57" s="61"/>
      <c r="J57" s="61"/>
      <c r="K57" s="36"/>
      <c r="L57" s="60">
        <f>IF(L50&lt;50,L59,IF(L50&lt;60,L61,L63))</f>
        <v>14.54</v>
      </c>
      <c r="M57" s="60"/>
      <c r="N57" s="60"/>
      <c r="O57" s="37"/>
      <c r="P57" s="37"/>
      <c r="Q57" s="38" t="s">
        <v>24</v>
      </c>
      <c r="R57" s="38"/>
      <c r="S57" s="75" t="s">
        <v>27</v>
      </c>
      <c r="T57" s="75"/>
      <c r="U57" s="15"/>
      <c r="V57" s="15"/>
      <c r="W57" s="15"/>
    </row>
    <row r="58" spans="1:23" s="12" customFormat="1" ht="3" customHeight="1" x14ac:dyDescent="0.25">
      <c r="A58" s="15"/>
      <c r="B58" s="15"/>
      <c r="C58" s="15"/>
      <c r="D58" s="15"/>
      <c r="E58" s="15"/>
      <c r="F58" s="15"/>
      <c r="G58" s="15"/>
      <c r="H58" s="15"/>
      <c r="I58" s="24"/>
      <c r="J58" s="24"/>
      <c r="K58" s="24"/>
      <c r="L58" s="11"/>
      <c r="M58" s="11"/>
      <c r="N58" s="11"/>
      <c r="O58" s="11"/>
      <c r="P58" s="11"/>
      <c r="Q58" s="11"/>
      <c r="R58" s="11"/>
      <c r="S58" s="11"/>
      <c r="T58" s="15"/>
      <c r="U58" s="15"/>
      <c r="V58" s="15"/>
      <c r="W58" s="15"/>
    </row>
    <row r="59" spans="1:23" s="12" customFormat="1" ht="15" customHeight="1" x14ac:dyDescent="0.25">
      <c r="A59" s="16"/>
      <c r="B59" s="16"/>
      <c r="C59" s="16"/>
      <c r="D59" s="16"/>
      <c r="E59" s="16"/>
      <c r="F59" s="16"/>
      <c r="G59" s="16"/>
      <c r="H59" s="16"/>
      <c r="I59" s="36"/>
      <c r="J59" s="36"/>
      <c r="K59" s="36"/>
      <c r="L59" s="49">
        <v>10.64</v>
      </c>
      <c r="M59" s="49"/>
      <c r="N59" s="49"/>
      <c r="O59" s="15"/>
      <c r="P59" s="15"/>
      <c r="Q59" s="15" t="s">
        <v>24</v>
      </c>
      <c r="R59" s="38"/>
      <c r="S59" s="67" t="s">
        <v>21</v>
      </c>
      <c r="T59" s="67"/>
      <c r="U59" s="15"/>
      <c r="V59" s="15"/>
      <c r="W59" s="15"/>
    </row>
    <row r="60" spans="1:23" s="12" customFormat="1" ht="3" customHeight="1" x14ac:dyDescent="0.25">
      <c r="A60" s="15"/>
      <c r="B60" s="15"/>
      <c r="C60" s="15"/>
      <c r="D60" s="15"/>
      <c r="E60" s="15"/>
      <c r="F60" s="15"/>
      <c r="G60" s="15"/>
      <c r="H60" s="15"/>
      <c r="I60" s="24"/>
      <c r="J60" s="24"/>
      <c r="K60" s="24"/>
      <c r="L60" s="11"/>
      <c r="M60" s="11"/>
      <c r="N60" s="11"/>
      <c r="O60" s="11"/>
      <c r="P60" s="25"/>
      <c r="Q60" s="11"/>
      <c r="R60" s="11"/>
      <c r="S60" s="11"/>
      <c r="T60" s="15"/>
      <c r="U60" s="15"/>
      <c r="V60" s="15"/>
      <c r="W60" s="15"/>
    </row>
    <row r="61" spans="1:23" s="12" customFormat="1" ht="15" customHeight="1" x14ac:dyDescent="0.25">
      <c r="A61" s="16"/>
      <c r="B61" s="16"/>
      <c r="C61" s="16"/>
      <c r="D61" s="16"/>
      <c r="E61" s="16"/>
      <c r="F61" s="16"/>
      <c r="G61" s="16"/>
      <c r="H61" s="16"/>
      <c r="I61" s="36"/>
      <c r="J61" s="36"/>
      <c r="K61" s="36"/>
      <c r="L61" s="49">
        <v>12.07</v>
      </c>
      <c r="M61" s="49"/>
      <c r="N61" s="49"/>
      <c r="O61" s="15"/>
      <c r="P61" s="15"/>
      <c r="Q61" s="15" t="s">
        <v>24</v>
      </c>
      <c r="R61" s="38"/>
      <c r="S61" s="67" t="s">
        <v>22</v>
      </c>
      <c r="T61" s="67"/>
      <c r="U61" s="15"/>
      <c r="V61" s="15"/>
      <c r="W61" s="15"/>
    </row>
    <row r="62" spans="1:23" s="12" customFormat="1" ht="3" customHeight="1" x14ac:dyDescent="0.25">
      <c r="A62" s="15"/>
      <c r="B62" s="15"/>
      <c r="C62" s="15"/>
      <c r="D62" s="15"/>
      <c r="E62" s="15"/>
      <c r="F62" s="15"/>
      <c r="G62" s="15"/>
      <c r="H62" s="15"/>
      <c r="I62" s="24"/>
      <c r="J62" s="24"/>
      <c r="K62" s="24"/>
      <c r="L62" s="11"/>
      <c r="M62" s="11"/>
      <c r="N62" s="11"/>
      <c r="O62" s="11"/>
      <c r="P62" s="25"/>
      <c r="Q62" s="11"/>
      <c r="R62" s="11"/>
      <c r="S62" s="11"/>
      <c r="T62" s="15"/>
      <c r="U62" s="15"/>
      <c r="V62" s="15"/>
      <c r="W62" s="15"/>
    </row>
    <row r="63" spans="1:23" s="12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36"/>
      <c r="J63" s="36"/>
      <c r="K63" s="36"/>
      <c r="L63" s="49">
        <v>14.54</v>
      </c>
      <c r="M63" s="49"/>
      <c r="N63" s="49"/>
      <c r="O63" s="37"/>
      <c r="P63" s="15"/>
      <c r="Q63" s="15" t="s">
        <v>24</v>
      </c>
      <c r="R63" s="38"/>
      <c r="S63" s="67" t="s">
        <v>23</v>
      </c>
      <c r="T63" s="67"/>
      <c r="U63" s="15"/>
      <c r="V63" s="15"/>
      <c r="W63" s="15"/>
    </row>
    <row r="64" spans="1:23" ht="3" customHeight="1" x14ac:dyDescent="0.25">
      <c r="A64" s="17"/>
      <c r="B64" s="17"/>
      <c r="C64" s="17"/>
      <c r="D64" s="17"/>
      <c r="E64" s="17"/>
      <c r="F64" s="17"/>
      <c r="G64" s="17"/>
      <c r="H64" s="17"/>
      <c r="I64" s="14"/>
      <c r="J64" s="14"/>
      <c r="K64" s="14"/>
      <c r="L64" s="14"/>
      <c r="M64" s="8"/>
      <c r="N64" s="8"/>
      <c r="O64" s="8"/>
      <c r="P64" s="8"/>
      <c r="Q64" s="8"/>
      <c r="R64" s="8"/>
      <c r="S64" s="8"/>
      <c r="T64" s="17"/>
      <c r="U64" s="17"/>
      <c r="V64" s="17"/>
      <c r="W64" s="17"/>
    </row>
    <row r="65" spans="1:23" ht="15" customHeight="1" x14ac:dyDescent="0.25">
      <c r="A65" s="5"/>
      <c r="B65" s="5"/>
      <c r="C65" s="5"/>
      <c r="D65" s="5"/>
      <c r="E65" s="5"/>
      <c r="F65" s="5"/>
      <c r="G65" s="5"/>
      <c r="H65" s="5"/>
      <c r="I65" s="31"/>
      <c r="J65" s="31"/>
      <c r="K65" s="31"/>
      <c r="L65" s="66"/>
      <c r="M65" s="66"/>
      <c r="N65" s="66"/>
      <c r="O65" s="10"/>
      <c r="P65" s="10"/>
      <c r="Q65" s="33"/>
      <c r="R65" s="33"/>
      <c r="S65" s="33"/>
      <c r="T65" s="17"/>
      <c r="U65" s="17"/>
      <c r="V65" s="17"/>
      <c r="W65" s="17"/>
    </row>
    <row r="66" spans="1:23" ht="3" customHeight="1" x14ac:dyDescent="0.25">
      <c r="A66" s="17"/>
      <c r="B66" s="17"/>
      <c r="C66" s="17"/>
      <c r="D66" s="17"/>
      <c r="E66" s="17"/>
      <c r="F66" s="17"/>
      <c r="G66" s="17"/>
      <c r="H66" s="17"/>
      <c r="I66" s="14"/>
      <c r="J66" s="14"/>
      <c r="K66" s="14"/>
      <c r="L66" s="14"/>
      <c r="M66" s="8"/>
      <c r="N66" s="8"/>
      <c r="O66" s="8"/>
      <c r="P66" s="8"/>
      <c r="Q66" s="8"/>
      <c r="R66" s="8"/>
      <c r="S66" s="8"/>
      <c r="T66" s="17"/>
      <c r="U66" s="17"/>
      <c r="V66" s="17"/>
      <c r="W66" s="17"/>
    </row>
    <row r="67" spans="1:23" ht="15" customHeight="1" x14ac:dyDescent="0.25">
      <c r="A67" s="5"/>
      <c r="B67" s="5"/>
      <c r="C67" s="5"/>
      <c r="D67" s="5"/>
      <c r="E67" s="5"/>
      <c r="F67" s="5"/>
      <c r="G67" s="5"/>
      <c r="H67" s="5"/>
      <c r="I67" s="31"/>
      <c r="J67" s="31"/>
      <c r="K67" s="31"/>
      <c r="L67" s="39"/>
      <c r="M67" s="39"/>
      <c r="N67" s="39"/>
      <c r="O67" s="10"/>
      <c r="P67" s="10"/>
      <c r="Q67" s="33"/>
      <c r="R67" s="33"/>
      <c r="S67" s="33"/>
      <c r="T67" s="17"/>
      <c r="U67" s="17"/>
      <c r="V67" s="17"/>
      <c r="W67" s="17"/>
    </row>
    <row r="68" spans="1:23" ht="3" customHeight="1" x14ac:dyDescent="0.25">
      <c r="A68" s="17"/>
      <c r="B68" s="17"/>
      <c r="C68" s="17"/>
      <c r="D68" s="17"/>
      <c r="E68" s="17"/>
      <c r="F68" s="17"/>
      <c r="G68" s="17"/>
      <c r="H68" s="17"/>
      <c r="I68" s="14"/>
      <c r="J68" s="14"/>
      <c r="K68" s="14"/>
      <c r="L68" s="14"/>
      <c r="M68" s="8"/>
      <c r="N68" s="8"/>
      <c r="O68" s="8"/>
      <c r="P68" s="8"/>
      <c r="Q68" s="8"/>
      <c r="R68" s="8"/>
      <c r="S68" s="8"/>
      <c r="T68" s="17"/>
      <c r="U68" s="17"/>
      <c r="V68" s="17"/>
      <c r="W68" s="17"/>
    </row>
    <row r="69" spans="1:23" ht="15" customHeight="1" x14ac:dyDescent="0.25">
      <c r="A69" s="5"/>
      <c r="B69" s="5"/>
      <c r="C69" s="5"/>
      <c r="D69" s="5"/>
      <c r="E69" s="5"/>
      <c r="F69" s="5"/>
      <c r="G69" s="5"/>
      <c r="H69" s="5"/>
      <c r="I69" s="31"/>
      <c r="J69" s="31"/>
      <c r="K69" s="31"/>
      <c r="L69" s="39"/>
      <c r="M69" s="39"/>
      <c r="N69" s="39"/>
      <c r="O69" s="10"/>
      <c r="P69" s="10"/>
      <c r="Q69" s="33"/>
      <c r="R69" s="33"/>
      <c r="S69" s="33"/>
      <c r="T69" s="17"/>
      <c r="U69" s="17"/>
      <c r="V69" s="17"/>
      <c r="W69" s="17"/>
    </row>
    <row r="70" spans="1:23" ht="3" customHeight="1" x14ac:dyDescent="0.25">
      <c r="A70" s="17"/>
      <c r="B70" s="17"/>
      <c r="C70" s="17"/>
      <c r="D70" s="17"/>
      <c r="E70" s="17"/>
      <c r="F70" s="17"/>
      <c r="G70" s="17"/>
      <c r="H70" s="17"/>
      <c r="I70" s="14"/>
      <c r="J70" s="14"/>
      <c r="K70" s="14"/>
      <c r="L70" s="14"/>
      <c r="M70" s="8"/>
      <c r="N70" s="8"/>
      <c r="O70" s="8"/>
      <c r="P70" s="8"/>
      <c r="Q70" s="8"/>
      <c r="R70" s="8"/>
      <c r="S70" s="8"/>
      <c r="T70" s="17"/>
      <c r="U70" s="17"/>
      <c r="V70" s="17"/>
      <c r="W70" s="17"/>
    </row>
    <row r="71" spans="1:23" ht="3" customHeight="1" x14ac:dyDescent="0.25">
      <c r="A71" s="17"/>
      <c r="B71" s="17"/>
      <c r="C71" s="17"/>
      <c r="D71" s="17"/>
      <c r="E71" s="17"/>
      <c r="F71" s="17"/>
      <c r="G71" s="17"/>
      <c r="H71" s="17"/>
      <c r="I71" s="14"/>
      <c r="J71" s="14"/>
      <c r="K71" s="14"/>
      <c r="L71" s="14"/>
      <c r="M71" s="8"/>
      <c r="N71" s="8"/>
      <c r="O71" s="8"/>
      <c r="P71" s="8"/>
      <c r="Q71" s="8"/>
      <c r="R71" s="8"/>
      <c r="S71" s="8"/>
      <c r="T71" s="17"/>
      <c r="U71" s="17"/>
      <c r="V71" s="17"/>
      <c r="W71" s="17"/>
    </row>
    <row r="72" spans="1:23" ht="8.1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1:23" s="12" customFormat="1" ht="14.25" customHeight="1" x14ac:dyDescent="0.25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2"/>
      <c r="P73" s="42"/>
      <c r="Q73" s="42"/>
      <c r="R73" s="15"/>
      <c r="S73" s="13"/>
      <c r="T73" s="43"/>
      <c r="U73" s="43"/>
      <c r="V73" s="43"/>
      <c r="W73" s="43"/>
    </row>
    <row r="74" spans="1:23" s="12" customFormat="1" ht="10.8" x14ac:dyDescent="0.25">
      <c r="A74" s="16" t="s">
        <v>3</v>
      </c>
      <c r="B74" s="16"/>
      <c r="C74" s="16"/>
      <c r="D74" s="16"/>
      <c r="E74" s="44"/>
      <c r="F74" s="44"/>
      <c r="G74" s="44"/>
      <c r="H74" s="44"/>
      <c r="I74" s="44"/>
      <c r="J74" s="44"/>
      <c r="K74" s="43"/>
      <c r="L74" s="43"/>
      <c r="M74" s="43"/>
      <c r="N74" s="43"/>
      <c r="O74" s="43"/>
      <c r="P74" s="43"/>
      <c r="Q74" s="43"/>
      <c r="R74" s="15"/>
      <c r="S74" s="15"/>
      <c r="T74" s="43"/>
      <c r="U74" s="43"/>
      <c r="V74" s="43"/>
      <c r="W74" s="43"/>
    </row>
    <row r="75" spans="1:23" s="12" customFormat="1" ht="14.2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16"/>
      <c r="L75" s="47"/>
      <c r="M75" s="47"/>
      <c r="N75" s="47"/>
      <c r="O75" s="47"/>
      <c r="P75" s="47"/>
      <c r="Q75" s="47"/>
      <c r="R75" s="16"/>
      <c r="S75" s="16"/>
      <c r="T75" s="16"/>
      <c r="U75" s="76"/>
      <c r="V75" s="76"/>
      <c r="W75" s="76"/>
    </row>
    <row r="76" spans="1:23" s="12" customFormat="1" ht="10.8" x14ac:dyDescent="0.25">
      <c r="A76" s="16" t="s">
        <v>2</v>
      </c>
      <c r="B76" s="16"/>
      <c r="C76" s="16"/>
      <c r="D76" s="16"/>
      <c r="E76" s="45"/>
      <c r="F76" s="45"/>
      <c r="G76" s="45"/>
      <c r="H76" s="45"/>
      <c r="I76" s="45"/>
      <c r="J76" s="45"/>
      <c r="K76" s="15"/>
      <c r="L76" s="15"/>
      <c r="M76" s="15"/>
      <c r="N76" s="15"/>
      <c r="O76" s="15"/>
      <c r="P76" s="15"/>
      <c r="Q76" s="15"/>
      <c r="R76" s="16"/>
      <c r="S76" s="16"/>
      <c r="T76" s="16"/>
      <c r="U76" s="43"/>
      <c r="V76" s="43"/>
      <c r="W76" s="43"/>
    </row>
    <row r="77" spans="1:23" s="12" customFormat="1" ht="14.2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16"/>
      <c r="S77" s="16"/>
      <c r="T77" s="16"/>
      <c r="U77" s="43"/>
      <c r="V77" s="43"/>
      <c r="W77" s="43"/>
    </row>
    <row r="78" spans="1:23" s="12" customFormat="1" ht="3.9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16"/>
      <c r="S78" s="16"/>
      <c r="T78" s="16"/>
      <c r="U78" s="43"/>
      <c r="V78" s="43"/>
      <c r="W78" s="43"/>
    </row>
    <row r="79" spans="1:23" s="12" customFormat="1" ht="14.25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16"/>
      <c r="S79" s="16"/>
      <c r="T79" s="16"/>
      <c r="U79" s="46"/>
      <c r="V79" s="46"/>
      <c r="W79" s="46"/>
    </row>
    <row r="80" spans="1:23" ht="3.9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17"/>
      <c r="W80" s="17"/>
    </row>
  </sheetData>
  <sheetProtection selectLockedCells="1"/>
  <mergeCells count="100">
    <mergeCell ref="U75:W75"/>
    <mergeCell ref="S57:T57"/>
    <mergeCell ref="L59:N59"/>
    <mergeCell ref="L52:N52"/>
    <mergeCell ref="G22:H22"/>
    <mergeCell ref="G24:H24"/>
    <mergeCell ref="G26:H26"/>
    <mergeCell ref="N22:Q22"/>
    <mergeCell ref="J20:L20"/>
    <mergeCell ref="J22:L22"/>
    <mergeCell ref="J24:L24"/>
    <mergeCell ref="L65:N65"/>
    <mergeCell ref="S59:T59"/>
    <mergeCell ref="S61:T61"/>
    <mergeCell ref="S63:T63"/>
    <mergeCell ref="D42:M42"/>
    <mergeCell ref="N42:Q42"/>
    <mergeCell ref="S42:T42"/>
    <mergeCell ref="A44:J44"/>
    <mergeCell ref="A45:J46"/>
    <mergeCell ref="A48:J48"/>
    <mergeCell ref="A50:J50"/>
    <mergeCell ref="A52:J52"/>
    <mergeCell ref="A54:J54"/>
    <mergeCell ref="I5:L5"/>
    <mergeCell ref="L57:N57"/>
    <mergeCell ref="A57:J57"/>
    <mergeCell ref="D28:E28"/>
    <mergeCell ref="D30:E30"/>
    <mergeCell ref="D32:E32"/>
    <mergeCell ref="D34:E34"/>
    <mergeCell ref="I7:Q7"/>
    <mergeCell ref="I9:Q9"/>
    <mergeCell ref="I12:M12"/>
    <mergeCell ref="I14:J14"/>
    <mergeCell ref="L14:M14"/>
    <mergeCell ref="L44:N44"/>
    <mergeCell ref="L46:N46"/>
    <mergeCell ref="L48:N48"/>
    <mergeCell ref="L50:N50"/>
    <mergeCell ref="N40:Q40"/>
    <mergeCell ref="S20:T20"/>
    <mergeCell ref="S22:T22"/>
    <mergeCell ref="S24:T24"/>
    <mergeCell ref="S26:T26"/>
    <mergeCell ref="S28:T28"/>
    <mergeCell ref="S30:T30"/>
    <mergeCell ref="S32:T32"/>
    <mergeCell ref="S34:T34"/>
    <mergeCell ref="S36:T36"/>
    <mergeCell ref="N24:Q24"/>
    <mergeCell ref="N36:Q36"/>
    <mergeCell ref="N38:Q38"/>
    <mergeCell ref="N20:Q20"/>
    <mergeCell ref="G40:H40"/>
    <mergeCell ref="J26:L26"/>
    <mergeCell ref="J28:L28"/>
    <mergeCell ref="J30:L30"/>
    <mergeCell ref="J32:L32"/>
    <mergeCell ref="J34:L34"/>
    <mergeCell ref="J36:L36"/>
    <mergeCell ref="J38:L38"/>
    <mergeCell ref="J40:L40"/>
    <mergeCell ref="G28:H28"/>
    <mergeCell ref="G30:H30"/>
    <mergeCell ref="G32:H32"/>
    <mergeCell ref="G34:H34"/>
    <mergeCell ref="G36:H36"/>
    <mergeCell ref="N28:Q28"/>
    <mergeCell ref="N30:Q30"/>
    <mergeCell ref="N32:Q32"/>
    <mergeCell ref="N34:Q34"/>
    <mergeCell ref="G38:H38"/>
    <mergeCell ref="A16:B16"/>
    <mergeCell ref="D16:E16"/>
    <mergeCell ref="G16:H16"/>
    <mergeCell ref="S16:T16"/>
    <mergeCell ref="N16:Q16"/>
    <mergeCell ref="J16:L16"/>
    <mergeCell ref="A18:B18"/>
    <mergeCell ref="D18:E18"/>
    <mergeCell ref="G18:H18"/>
    <mergeCell ref="J18:L18"/>
    <mergeCell ref="N18:Q18"/>
    <mergeCell ref="R14:S14"/>
    <mergeCell ref="L61:N61"/>
    <mergeCell ref="L63:N63"/>
    <mergeCell ref="L54:N54"/>
    <mergeCell ref="D38:E38"/>
    <mergeCell ref="D40:E40"/>
    <mergeCell ref="D36:E36"/>
    <mergeCell ref="S18:T18"/>
    <mergeCell ref="D20:E20"/>
    <mergeCell ref="D22:E22"/>
    <mergeCell ref="D24:E24"/>
    <mergeCell ref="D26:E26"/>
    <mergeCell ref="G20:H20"/>
    <mergeCell ref="S38:T38"/>
    <mergeCell ref="S40:T40"/>
    <mergeCell ref="N26:Q26"/>
  </mergeCells>
  <pageMargins left="0.35433070866141736" right="0.39370078740157483" top="1.1811023622047245" bottom="0.59055118110236227" header="0.19685039370078741" footer="0.31496062992125984"/>
  <pageSetup paperSize="9" scale="98" orientation="portrait" r:id="rId1"/>
  <headerFooter scaleWithDoc="0">
    <oddHeader>&amp;L&amp;G</oddHeader>
    <oddFooter>&amp;L&amp;7   &amp;C&amp;7   &amp;R&amp;7&amp;P/&amp;N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Company>Personalamt des Kantons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Ferienkürzung infolge Krankheit oder Unfall, Stundenlohn</dc:title>
  <dc:creator/>
  <cp:lastModifiedBy>Zurbuchen Kathrin, DIJ-AGR-GeM</cp:lastModifiedBy>
  <cp:lastPrinted>2022-11-15T07:36:35Z</cp:lastPrinted>
  <dcterms:created xsi:type="dcterms:W3CDTF">2017-01-27T10:03:10Z</dcterms:created>
  <dcterms:modified xsi:type="dcterms:W3CDTF">2023-04-11T06:32:21Z</dcterms:modified>
</cp:coreProperties>
</file>